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<sst xmlns="http://schemas.openxmlformats.org/spreadsheetml/2006/main" count="135" uniqueCount="68">
  <si>
    <t>序号</t>
  </si>
  <si>
    <t>姓名</t>
  </si>
  <si>
    <t>入学成绩
原始分</t>
  </si>
  <si>
    <t>入学成绩
标准分</t>
  </si>
  <si>
    <t>各类成果
加分（原始分）</t>
  </si>
  <si>
    <t>各类成果
加分（标准分）</t>
  </si>
  <si>
    <t>最终
成绩</t>
  </si>
  <si>
    <t>奖学金
等级</t>
  </si>
  <si>
    <t>备注</t>
  </si>
  <si>
    <t>蔡洪华</t>
  </si>
  <si>
    <t>一等</t>
  </si>
  <si>
    <t>优先评选一等</t>
  </si>
  <si>
    <t>黄伟聪</t>
  </si>
  <si>
    <t>梁健淳</t>
  </si>
  <si>
    <t>侯立培</t>
  </si>
  <si>
    <t>刘捷</t>
  </si>
  <si>
    <t>叶浩贤</t>
  </si>
  <si>
    <t>李振丰</t>
  </si>
  <si>
    <t>钟庆豪</t>
  </si>
  <si>
    <t>阙永杰</t>
  </si>
  <si>
    <t>崔恒拓</t>
  </si>
  <si>
    <t>陈雪柠</t>
  </si>
  <si>
    <t>班念铭</t>
  </si>
  <si>
    <t>张炽成</t>
  </si>
  <si>
    <t>谢浚鸿</t>
  </si>
  <si>
    <t>方伟杰</t>
  </si>
  <si>
    <t>曾嘉煜</t>
  </si>
  <si>
    <t>刘卫星</t>
  </si>
  <si>
    <t>许景星</t>
  </si>
  <si>
    <t>冯灵聪</t>
  </si>
  <si>
    <t>柯臻煜</t>
  </si>
  <si>
    <t>梁容铭</t>
  </si>
  <si>
    <t>宋逸云</t>
  </si>
  <si>
    <t>邝小阳</t>
  </si>
  <si>
    <t>王佳杭</t>
  </si>
  <si>
    <t>杜炜华</t>
  </si>
  <si>
    <t>万银星</t>
  </si>
  <si>
    <t>曾文哲</t>
  </si>
  <si>
    <t>周卓沂</t>
  </si>
  <si>
    <t>柳寒</t>
  </si>
  <si>
    <t>二等</t>
  </si>
  <si>
    <t>陈希昶</t>
  </si>
  <si>
    <t>范敬文</t>
  </si>
  <si>
    <t>黄标</t>
  </si>
  <si>
    <t>王雨航</t>
  </si>
  <si>
    <t>李维杰</t>
  </si>
  <si>
    <t>陈玮涛</t>
  </si>
  <si>
    <t>黄银豪</t>
  </si>
  <si>
    <t>刘佳梅</t>
  </si>
  <si>
    <t>陈鹏飞</t>
  </si>
  <si>
    <t>冯达钦</t>
  </si>
  <si>
    <t>赖锦钱</t>
  </si>
  <si>
    <t>段德林</t>
  </si>
  <si>
    <t>李俊杰</t>
  </si>
  <si>
    <t>陈鸿业</t>
  </si>
  <si>
    <t>袁懿波</t>
  </si>
  <si>
    <t>张珍珍</t>
  </si>
  <si>
    <t>李建平</t>
  </si>
  <si>
    <t>赵佳恒</t>
  </si>
  <si>
    <t>吴赟恒</t>
  </si>
  <si>
    <t>吴泽锋</t>
  </si>
  <si>
    <t>伍骞</t>
  </si>
  <si>
    <t>叶鑫</t>
  </si>
  <si>
    <t>吴潮煌</t>
  </si>
  <si>
    <t>周斯颖</t>
  </si>
  <si>
    <t>杨正东</t>
  </si>
  <si>
    <t>李丽</t>
  </si>
  <si>
    <t>杜睿擎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</si>
</sst>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10" fillId="16" borderId="4" applyNumberFormat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"/>
  <sheetViews>
    <sheetView tabSelected="1" workbookViewId="0">
      <selection activeCell="H76" sqref="H76"/>
    </sheetView>
  </sheetViews>
  <sheetFormatPr defaultColWidth="14.375" defaultRowHeight="18.75"/>
  <cols>
    <col min="1" max="1" width="7.625" style="4" customWidth="1"/>
    <col min="2" max="2" width="14.375" style="4" customWidth="1"/>
    <col min="3" max="3" width="12.125" style="5" customWidth="1"/>
    <col min="4" max="4" width="11.875" style="5" customWidth="1"/>
    <col min="5" max="5" width="11.375" style="5" customWidth="1"/>
    <col min="6" max="6" width="10.75" style="5" customWidth="1"/>
    <col min="7" max="7" width="9" style="5" customWidth="1"/>
    <col min="8" max="8" width="10.375" style="4" customWidth="1"/>
    <col min="9" max="9" width="16.875" style="4" customWidth="1"/>
    <col min="10" max="16383" width="14.375" style="4" customWidth="1"/>
    <col min="16384" max="16384" width="14.375" style="4"/>
  </cols>
  <sheetData>
    <row r="1" ht="56.25" spans="1:9">
      <c r="A1" s="6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6" t="s">
        <v>8</v>
      </c>
    </row>
    <row r="2" s="1" customFormat="1" spans="1:9">
      <c r="A2" s="9">
        <v>1</v>
      </c>
      <c r="B2" s="10" t="s">
        <v>9</v>
      </c>
      <c r="C2" s="11">
        <v>84.01</v>
      </c>
      <c r="D2" s="11">
        <f t="shared" ref="D2:D65" si="0">C2*0.8</f>
        <v>67.208</v>
      </c>
      <c r="E2" s="11">
        <v>74</v>
      </c>
      <c r="F2" s="11">
        <f>(E2/MAX(E:E)*100)*0.2</f>
        <v>11.2121212121212</v>
      </c>
      <c r="G2" s="11">
        <f>C2*0.8+(E2/MAX(E:E)*100)*0.2</f>
        <v>78.4201212121212</v>
      </c>
      <c r="H2" s="10" t="s">
        <v>10</v>
      </c>
      <c r="I2" s="10" t="s">
        <v>11</v>
      </c>
    </row>
    <row r="3" spans="1:9">
      <c r="A3" s="9">
        <v>2</v>
      </c>
      <c r="B3" s="12" t="s">
        <v>12</v>
      </c>
      <c r="C3" s="13">
        <v>78.23</v>
      </c>
      <c r="D3" s="13">
        <f t="shared" si="0"/>
        <v>62.584</v>
      </c>
      <c r="E3" s="13">
        <v>36</v>
      </c>
      <c r="F3" s="13">
        <f>(E3/MAX(E:E)*100)*0.2</f>
        <v>5.45454545454545</v>
      </c>
      <c r="G3" s="13">
        <f>C3*0.8+(E3/MAX(E:E)*100)*0.2</f>
        <v>68.0385454545455</v>
      </c>
      <c r="H3" s="10" t="s">
        <v>10</v>
      </c>
      <c r="I3" s="10" t="s">
        <v>11</v>
      </c>
    </row>
    <row r="4" spans="1:9">
      <c r="A4" s="9">
        <v>3</v>
      </c>
      <c r="B4" s="10" t="s">
        <v>13</v>
      </c>
      <c r="C4" s="11">
        <v>81.45</v>
      </c>
      <c r="D4" s="11">
        <f t="shared" si="0"/>
        <v>65.16</v>
      </c>
      <c r="E4" s="11">
        <v>16</v>
      </c>
      <c r="F4" s="11">
        <f>(E4/MAX(E:E)*100)*0.2</f>
        <v>2.42424242424242</v>
      </c>
      <c r="G4" s="11">
        <f>C4*0.8+(E4/MAX(E:E)*100)*0.2</f>
        <v>67.5842424242424</v>
      </c>
      <c r="H4" s="10" t="s">
        <v>10</v>
      </c>
      <c r="I4" s="10" t="s">
        <v>11</v>
      </c>
    </row>
    <row r="5" spans="1:9">
      <c r="A5" s="9">
        <v>4</v>
      </c>
      <c r="B5" s="10" t="s">
        <v>14</v>
      </c>
      <c r="C5" s="11">
        <v>73.12</v>
      </c>
      <c r="D5" s="11">
        <f t="shared" si="0"/>
        <v>58.496</v>
      </c>
      <c r="E5" s="11">
        <v>54</v>
      </c>
      <c r="F5" s="11">
        <f>(E5/MAX(E:E)*100)*0.2</f>
        <v>8.18181818181818</v>
      </c>
      <c r="G5" s="11">
        <f>C5*0.8+(E5/MAX(E:E)*100)*0.2</f>
        <v>66.6778181818182</v>
      </c>
      <c r="H5" s="10" t="s">
        <v>10</v>
      </c>
      <c r="I5" s="10" t="s">
        <v>11</v>
      </c>
    </row>
    <row r="6" s="2" customFormat="1" spans="1:9">
      <c r="A6" s="9">
        <v>5</v>
      </c>
      <c r="B6" s="10" t="s">
        <v>15</v>
      </c>
      <c r="C6" s="11">
        <v>79.04</v>
      </c>
      <c r="D6" s="11">
        <f t="shared" si="0"/>
        <v>63.232</v>
      </c>
      <c r="E6" s="11">
        <v>19.889</v>
      </c>
      <c r="F6" s="11">
        <f>(E6/MAX(E:E)*100)*0.2</f>
        <v>3.01348484848485</v>
      </c>
      <c r="G6" s="11">
        <f>C6*0.8+(E6/MAX(E:E)*100)*0.2</f>
        <v>66.2454848484848</v>
      </c>
      <c r="H6" s="10" t="s">
        <v>10</v>
      </c>
      <c r="I6" s="10" t="s">
        <v>11</v>
      </c>
    </row>
    <row r="7" s="1" customFormat="1" spans="1:9">
      <c r="A7" s="9">
        <v>6</v>
      </c>
      <c r="B7" s="10" t="s">
        <v>16</v>
      </c>
      <c r="C7" s="11">
        <v>81.88</v>
      </c>
      <c r="D7" s="11">
        <f t="shared" si="0"/>
        <v>65.504</v>
      </c>
      <c r="E7" s="11">
        <v>0</v>
      </c>
      <c r="F7" s="11">
        <f>(E7/MAX(E:E)*100)*0.2</f>
        <v>0</v>
      </c>
      <c r="G7" s="11">
        <f>C7*0.8+(E7/MAX(E:E)*100)*0.2</f>
        <v>65.504</v>
      </c>
      <c r="H7" s="10" t="s">
        <v>10</v>
      </c>
      <c r="I7" s="10" t="s">
        <v>11</v>
      </c>
    </row>
    <row r="8" s="1" customFormat="1" spans="1:9">
      <c r="A8" s="9">
        <v>7</v>
      </c>
      <c r="B8" s="10" t="s">
        <v>17</v>
      </c>
      <c r="C8" s="11">
        <v>80.14</v>
      </c>
      <c r="D8" s="11">
        <f t="shared" si="0"/>
        <v>64.112</v>
      </c>
      <c r="E8" s="11">
        <v>0</v>
      </c>
      <c r="F8" s="11">
        <f>(E8/MAX(E:E)*100)*0.2</f>
        <v>0</v>
      </c>
      <c r="G8" s="11">
        <f>C8*0.8+(E8/MAX(E:E)*100)*0.2</f>
        <v>64.112</v>
      </c>
      <c r="H8" s="10" t="s">
        <v>10</v>
      </c>
      <c r="I8" s="10" t="s">
        <v>11</v>
      </c>
    </row>
    <row r="9" s="1" customFormat="1" spans="1:9">
      <c r="A9" s="9">
        <v>8</v>
      </c>
      <c r="B9" s="10" t="s">
        <v>18</v>
      </c>
      <c r="C9" s="11">
        <v>77.8</v>
      </c>
      <c r="D9" s="11">
        <f t="shared" si="0"/>
        <v>62.24</v>
      </c>
      <c r="E9" s="11">
        <v>12</v>
      </c>
      <c r="F9" s="11">
        <f>(E9/MAX(E:E)*100)*0.2</f>
        <v>1.81818181818182</v>
      </c>
      <c r="G9" s="11">
        <f>C9*0.8+(E9/MAX(E:E)*100)*0.2</f>
        <v>64.0581818181818</v>
      </c>
      <c r="H9" s="10" t="s">
        <v>10</v>
      </c>
      <c r="I9" s="10" t="s">
        <v>11</v>
      </c>
    </row>
    <row r="10" s="1" customFormat="1" spans="1:9">
      <c r="A10" s="9">
        <v>9</v>
      </c>
      <c r="B10" s="10" t="s">
        <v>19</v>
      </c>
      <c r="C10" s="11">
        <v>77.45</v>
      </c>
      <c r="D10" s="11">
        <f t="shared" si="0"/>
        <v>61.96</v>
      </c>
      <c r="E10" s="11">
        <v>12</v>
      </c>
      <c r="F10" s="11">
        <f>(E10/MAX(E:E)*100)*0.2</f>
        <v>1.81818181818182</v>
      </c>
      <c r="G10" s="11">
        <f>C10*0.8+(E10/MAX(E:E)*100)*0.2</f>
        <v>63.7781818181818</v>
      </c>
      <c r="H10" s="10" t="s">
        <v>10</v>
      </c>
      <c r="I10" s="10" t="s">
        <v>11</v>
      </c>
    </row>
    <row r="11" s="1" customFormat="1" spans="1:9">
      <c r="A11" s="9">
        <v>10</v>
      </c>
      <c r="B11" s="10" t="s">
        <v>20</v>
      </c>
      <c r="C11" s="11">
        <v>78.6</v>
      </c>
      <c r="D11" s="11">
        <f t="shared" si="0"/>
        <v>62.88</v>
      </c>
      <c r="E11" s="11">
        <v>0</v>
      </c>
      <c r="F11" s="11">
        <f>(E11/MAX(E:E)*100)*0.2</f>
        <v>0</v>
      </c>
      <c r="G11" s="11">
        <f>C11*0.8+(E11/MAX(E:E)*100)*0.2</f>
        <v>62.88</v>
      </c>
      <c r="H11" s="10" t="s">
        <v>10</v>
      </c>
      <c r="I11" s="10" t="s">
        <v>11</v>
      </c>
    </row>
    <row r="12" s="1" customFormat="1" spans="1:9">
      <c r="A12" s="9">
        <v>11</v>
      </c>
      <c r="B12" s="10" t="s">
        <v>21</v>
      </c>
      <c r="C12" s="11">
        <v>75.7</v>
      </c>
      <c r="D12" s="11">
        <f t="shared" si="0"/>
        <v>60.56</v>
      </c>
      <c r="E12" s="11">
        <v>0</v>
      </c>
      <c r="F12" s="11">
        <f>(E12/MAX(E:E)*100)*0.2</f>
        <v>0</v>
      </c>
      <c r="G12" s="11">
        <f>C12*0.8+(E12/MAX(E:E)*100)*0.2</f>
        <v>60.56</v>
      </c>
      <c r="H12" s="10" t="s">
        <v>10</v>
      </c>
      <c r="I12" s="10" t="s">
        <v>11</v>
      </c>
    </row>
    <row r="13" s="1" customFormat="1" spans="1:9">
      <c r="A13" s="9">
        <v>12</v>
      </c>
      <c r="B13" s="10" t="s">
        <v>22</v>
      </c>
      <c r="C13" s="11">
        <v>75.3</v>
      </c>
      <c r="D13" s="11">
        <f t="shared" si="0"/>
        <v>60.24</v>
      </c>
      <c r="E13" s="11">
        <v>0</v>
      </c>
      <c r="F13" s="11">
        <f>(E13/MAX(E:E)*100)*0.2</f>
        <v>0</v>
      </c>
      <c r="G13" s="11">
        <f>C13*0.8+(E13/MAX(E:E)*100)*0.2</f>
        <v>60.24</v>
      </c>
      <c r="H13" s="10" t="s">
        <v>10</v>
      </c>
      <c r="I13" s="10" t="s">
        <v>11</v>
      </c>
    </row>
    <row r="14" s="1" customFormat="1" spans="1:9">
      <c r="A14" s="9">
        <v>13</v>
      </c>
      <c r="B14" s="10" t="s">
        <v>23</v>
      </c>
      <c r="C14" s="11">
        <v>73.46</v>
      </c>
      <c r="D14" s="11">
        <f t="shared" si="0"/>
        <v>58.768</v>
      </c>
      <c r="E14" s="11">
        <v>0</v>
      </c>
      <c r="F14" s="11">
        <f>(E14/MAX(E:E)*100)*0.2</f>
        <v>0</v>
      </c>
      <c r="G14" s="11">
        <f>C14*0.8+(E14/MAX(E:E)*100)*0.2</f>
        <v>58.768</v>
      </c>
      <c r="H14" s="10" t="s">
        <v>10</v>
      </c>
      <c r="I14" s="10" t="s">
        <v>11</v>
      </c>
    </row>
    <row r="15" s="1" customFormat="1" spans="1:9">
      <c r="A15" s="9">
        <v>14</v>
      </c>
      <c r="B15" s="10" t="s">
        <v>24</v>
      </c>
      <c r="C15" s="11">
        <v>72.52</v>
      </c>
      <c r="D15" s="11">
        <f t="shared" si="0"/>
        <v>58.016</v>
      </c>
      <c r="E15" s="11">
        <v>0</v>
      </c>
      <c r="F15" s="11">
        <f>(E15/MAX(E:E)*100)*0.2</f>
        <v>0</v>
      </c>
      <c r="G15" s="11">
        <f>C15*0.8+(E15/MAX(E:E)*100)*0.2</f>
        <v>58.016</v>
      </c>
      <c r="H15" s="10" t="s">
        <v>10</v>
      </c>
      <c r="I15" s="10" t="s">
        <v>11</v>
      </c>
    </row>
    <row r="16" s="2" customFormat="1" spans="1:9">
      <c r="A16" s="6">
        <v>15</v>
      </c>
      <c r="B16" s="14" t="s">
        <v>25</v>
      </c>
      <c r="C16" s="15">
        <v>80.29</v>
      </c>
      <c r="D16" s="15">
        <f t="shared" si="0"/>
        <v>64.232</v>
      </c>
      <c r="E16" s="15">
        <v>132</v>
      </c>
      <c r="F16" s="15">
        <f>(E16/MAX(E:E)*100)*0.2</f>
        <v>20</v>
      </c>
      <c r="G16" s="15">
        <f>C16*0.8+(E16/MAX(E:E)*100)*0.2</f>
        <v>84.232</v>
      </c>
      <c r="H16" s="14" t="s">
        <v>10</v>
      </c>
      <c r="I16" s="14"/>
    </row>
    <row r="17" s="1" customFormat="1" spans="1:9">
      <c r="A17" s="6">
        <v>16</v>
      </c>
      <c r="B17" s="6" t="s">
        <v>26</v>
      </c>
      <c r="C17" s="16">
        <v>79.23</v>
      </c>
      <c r="D17" s="16">
        <f t="shared" si="0"/>
        <v>63.384</v>
      </c>
      <c r="E17" s="16">
        <f>33.6+8+12+48+8+8</f>
        <v>117.6</v>
      </c>
      <c r="F17" s="16">
        <f>(E17/MAX(E:E)*100)*0.2</f>
        <v>17.8181818181818</v>
      </c>
      <c r="G17" s="16">
        <f>C17*0.8+(E17/MAX(E:E)*100)*0.2</f>
        <v>81.2021818181818</v>
      </c>
      <c r="H17" s="6" t="s">
        <v>10</v>
      </c>
      <c r="I17" s="17"/>
    </row>
    <row r="18" s="2" customFormat="1" spans="1:9">
      <c r="A18" s="6">
        <v>17</v>
      </c>
      <c r="B18" s="14" t="s">
        <v>27</v>
      </c>
      <c r="C18" s="15">
        <v>80.89</v>
      </c>
      <c r="D18" s="15">
        <f t="shared" si="0"/>
        <v>64.712</v>
      </c>
      <c r="E18" s="15">
        <v>84</v>
      </c>
      <c r="F18" s="15">
        <f>(E18/MAX(E:E)*100)*0.2</f>
        <v>12.7272727272727</v>
      </c>
      <c r="G18" s="15">
        <f>C18*0.8+(E18/MAX(E:E)*100)*0.2</f>
        <v>77.4392727272727</v>
      </c>
      <c r="H18" s="14" t="s">
        <v>10</v>
      </c>
      <c r="I18" s="14"/>
    </row>
    <row r="19" s="1" customFormat="1" spans="1:9">
      <c r="A19" s="6">
        <v>18</v>
      </c>
      <c r="B19" s="6" t="s">
        <v>28</v>
      </c>
      <c r="C19" s="16">
        <v>75.14</v>
      </c>
      <c r="D19" s="16">
        <f t="shared" si="0"/>
        <v>60.112</v>
      </c>
      <c r="E19" s="16">
        <v>94</v>
      </c>
      <c r="F19" s="16">
        <f>(E19/MAX(E:E)*100)*0.2</f>
        <v>14.2424242424242</v>
      </c>
      <c r="G19" s="16">
        <f>C19*0.8+(E19/MAX(E:E)*100)*0.2</f>
        <v>74.3544242424242</v>
      </c>
      <c r="H19" s="6" t="s">
        <v>10</v>
      </c>
      <c r="I19" s="6"/>
    </row>
    <row r="20" s="1" customFormat="1" spans="1:9">
      <c r="A20" s="6">
        <v>19</v>
      </c>
      <c r="B20" s="6" t="s">
        <v>29</v>
      </c>
      <c r="C20" s="16">
        <v>85</v>
      </c>
      <c r="D20" s="16">
        <f t="shared" si="0"/>
        <v>68</v>
      </c>
      <c r="E20" s="16">
        <v>32</v>
      </c>
      <c r="F20" s="16">
        <f>(E20/MAX(E:E)*100)*0.2</f>
        <v>4.84848484848485</v>
      </c>
      <c r="G20" s="16">
        <f>C20*0.8+(E20/MAX(E:E)*100)*0.2</f>
        <v>72.8484848484848</v>
      </c>
      <c r="H20" s="6" t="s">
        <v>10</v>
      </c>
      <c r="I20" s="6"/>
    </row>
    <row r="21" s="1" customFormat="1" spans="1:9">
      <c r="A21" s="6">
        <v>20</v>
      </c>
      <c r="B21" s="6" t="s">
        <v>30</v>
      </c>
      <c r="C21" s="16">
        <v>72.9</v>
      </c>
      <c r="D21" s="16">
        <f t="shared" si="0"/>
        <v>58.32</v>
      </c>
      <c r="E21" s="16">
        <v>80</v>
      </c>
      <c r="F21" s="16">
        <f>(E21/MAX(E:E)*100)*0.2</f>
        <v>12.1212121212121</v>
      </c>
      <c r="G21" s="16">
        <f>C21*0.8+(E21/MAX(E:E)*100)*0.2</f>
        <v>70.4412121212121</v>
      </c>
      <c r="H21" s="6" t="s">
        <v>10</v>
      </c>
      <c r="I21" s="6"/>
    </row>
    <row r="22" s="1" customFormat="1" spans="1:9">
      <c r="A22" s="6">
        <v>21</v>
      </c>
      <c r="B22" s="6" t="s">
        <v>31</v>
      </c>
      <c r="C22" s="16">
        <v>82.1</v>
      </c>
      <c r="D22" s="16">
        <f t="shared" si="0"/>
        <v>65.68</v>
      </c>
      <c r="E22" s="16">
        <v>30</v>
      </c>
      <c r="F22" s="16">
        <f>(E22/MAX(E:E)*100)*0.2</f>
        <v>4.54545454545455</v>
      </c>
      <c r="G22" s="16">
        <f>C22*0.8+(E22/MAX(E:E)*100)*0.2</f>
        <v>70.2254545454545</v>
      </c>
      <c r="H22" s="6" t="s">
        <v>10</v>
      </c>
      <c r="I22" s="6"/>
    </row>
    <row r="23" s="3" customFormat="1" spans="1:9">
      <c r="A23" s="6">
        <v>22</v>
      </c>
      <c r="B23" s="6" t="s">
        <v>32</v>
      </c>
      <c r="C23" s="16">
        <v>80.45</v>
      </c>
      <c r="D23" s="16">
        <f t="shared" si="0"/>
        <v>64.36</v>
      </c>
      <c r="E23" s="16">
        <v>38</v>
      </c>
      <c r="F23" s="16">
        <f>(E23/MAX(E:E)*100)*0.2</f>
        <v>5.75757575757576</v>
      </c>
      <c r="G23" s="16">
        <f>C23*0.8+(E23/MAX(E:E)*100)*0.2</f>
        <v>70.1175757575758</v>
      </c>
      <c r="H23" s="6" t="s">
        <v>10</v>
      </c>
      <c r="I23" s="6"/>
    </row>
    <row r="24" s="2" customFormat="1" spans="1:9">
      <c r="A24" s="6">
        <v>23</v>
      </c>
      <c r="B24" s="14" t="s">
        <v>33</v>
      </c>
      <c r="C24" s="15">
        <v>84.58</v>
      </c>
      <c r="D24" s="15">
        <f t="shared" si="0"/>
        <v>67.664</v>
      </c>
      <c r="E24" s="15">
        <v>6</v>
      </c>
      <c r="F24" s="15">
        <f>(E24/MAX(E:E)*100)*0.2</f>
        <v>0.909090909090909</v>
      </c>
      <c r="G24" s="15">
        <f>C24*0.8+(E24/MAX(E:E)*100)*0.2</f>
        <v>68.5730909090909</v>
      </c>
      <c r="H24" s="14" t="s">
        <v>10</v>
      </c>
      <c r="I24" s="14"/>
    </row>
    <row r="25" s="1" customFormat="1" spans="1:9">
      <c r="A25" s="6">
        <v>24</v>
      </c>
      <c r="B25" s="6" t="s">
        <v>34</v>
      </c>
      <c r="C25" s="16">
        <v>74.71</v>
      </c>
      <c r="D25" s="16">
        <f t="shared" si="0"/>
        <v>59.768</v>
      </c>
      <c r="E25" s="16">
        <v>56</v>
      </c>
      <c r="F25" s="16">
        <f>(E25/MAX(E:E)*100)*0.2</f>
        <v>8.48484848484848</v>
      </c>
      <c r="G25" s="16">
        <f>C25*0.8+(E25/MAX(E:E)*100)*0.2</f>
        <v>68.2528484848485</v>
      </c>
      <c r="H25" s="6" t="s">
        <v>10</v>
      </c>
      <c r="I25" s="6"/>
    </row>
    <row r="26" s="3" customFormat="1" spans="1:9">
      <c r="A26" s="6">
        <v>25</v>
      </c>
      <c r="B26" s="6" t="s">
        <v>35</v>
      </c>
      <c r="C26" s="16">
        <v>85.05</v>
      </c>
      <c r="D26" s="16">
        <f t="shared" si="0"/>
        <v>68.04</v>
      </c>
      <c r="E26" s="16">
        <v>0</v>
      </c>
      <c r="F26" s="16">
        <f>(E26/MAX(E:E)*100)*0.2</f>
        <v>0</v>
      </c>
      <c r="G26" s="16">
        <f>C26*0.8+(E26/MAX(E:E)*100)*0.2</f>
        <v>68.04</v>
      </c>
      <c r="H26" s="6" t="s">
        <v>10</v>
      </c>
      <c r="I26" s="17"/>
    </row>
    <row r="27" s="3" customFormat="1" spans="1:9">
      <c r="A27" s="6">
        <v>26</v>
      </c>
      <c r="B27" s="6" t="s">
        <v>36</v>
      </c>
      <c r="C27" s="16">
        <v>78.58</v>
      </c>
      <c r="D27" s="16">
        <f t="shared" si="0"/>
        <v>62.864</v>
      </c>
      <c r="E27" s="16">
        <v>30</v>
      </c>
      <c r="F27" s="16">
        <f>(E27/MAX(E:E)*100)*0.2</f>
        <v>4.54545454545455</v>
      </c>
      <c r="G27" s="16">
        <f>C27*0.8+(E27/MAX(E:E)*100)*0.2</f>
        <v>67.4094545454546</v>
      </c>
      <c r="H27" s="6" t="s">
        <v>10</v>
      </c>
      <c r="I27" s="17"/>
    </row>
    <row r="28" s="1" customFormat="1" spans="1:9">
      <c r="A28" s="6">
        <v>27</v>
      </c>
      <c r="B28" s="6" t="s">
        <v>37</v>
      </c>
      <c r="C28" s="16">
        <v>81.57</v>
      </c>
      <c r="D28" s="16">
        <f t="shared" si="0"/>
        <v>65.256</v>
      </c>
      <c r="E28" s="16">
        <v>8</v>
      </c>
      <c r="F28" s="16">
        <f>(E28/MAX(E:E)*100)*0.2</f>
        <v>1.21212121212121</v>
      </c>
      <c r="G28" s="16">
        <f>C28*0.8+(E28/MAX(E:E)*100)*0.2</f>
        <v>66.4681212121212</v>
      </c>
      <c r="H28" s="6" t="s">
        <v>10</v>
      </c>
      <c r="I28" s="6"/>
    </row>
    <row r="29" s="1" customFormat="1" spans="1:9">
      <c r="A29" s="6">
        <v>28</v>
      </c>
      <c r="B29" s="6" t="s">
        <v>38</v>
      </c>
      <c r="C29" s="16">
        <v>82</v>
      </c>
      <c r="D29" s="16">
        <f t="shared" si="0"/>
        <v>65.6</v>
      </c>
      <c r="E29" s="16">
        <v>0</v>
      </c>
      <c r="F29" s="16">
        <f>(E29/MAX(E:E)*100)*0.2</f>
        <v>0</v>
      </c>
      <c r="G29" s="16">
        <f>C29*0.8+(E29/MAX(E:E)*100)*0.2</f>
        <v>65.6</v>
      </c>
      <c r="H29" s="6" t="s">
        <v>10</v>
      </c>
      <c r="I29" s="6"/>
    </row>
    <row r="30" s="1" customFormat="1" spans="1:9">
      <c r="A30" s="6">
        <v>29</v>
      </c>
      <c r="B30" s="6" t="s">
        <v>39</v>
      </c>
      <c r="C30" s="16">
        <v>81.8</v>
      </c>
      <c r="D30" s="16">
        <f t="shared" si="0"/>
        <v>65.44</v>
      </c>
      <c r="E30" s="16">
        <v>0</v>
      </c>
      <c r="F30" s="16">
        <f>(E30/MAX(E:E)*100)*0.2</f>
        <v>0</v>
      </c>
      <c r="G30" s="16">
        <f>C30*0.8+(E30/MAX(E:E)*100)*0.2</f>
        <v>65.44</v>
      </c>
      <c r="H30" s="6" t="s">
        <v>40</v>
      </c>
      <c r="I30" s="6"/>
    </row>
    <row r="31" s="1" customFormat="1" spans="1:9">
      <c r="A31" s="6">
        <v>30</v>
      </c>
      <c r="B31" s="6" t="s">
        <v>41</v>
      </c>
      <c r="C31" s="16">
        <v>75.84</v>
      </c>
      <c r="D31" s="16">
        <f t="shared" si="0"/>
        <v>60.672</v>
      </c>
      <c r="E31" s="16">
        <v>30</v>
      </c>
      <c r="F31" s="16">
        <f>(E31/MAX(E:E)*100)*0.2</f>
        <v>4.54545454545455</v>
      </c>
      <c r="G31" s="16">
        <f>C31*0.8+(E31/MAX(E:E)*100)*0.2</f>
        <v>65.2174545454545</v>
      </c>
      <c r="H31" s="6" t="s">
        <v>40</v>
      </c>
      <c r="I31" s="6"/>
    </row>
    <row r="32" s="1" customFormat="1" spans="1:9">
      <c r="A32" s="6">
        <v>31</v>
      </c>
      <c r="B32" s="6" t="s">
        <v>42</v>
      </c>
      <c r="C32" s="16">
        <v>81.17</v>
      </c>
      <c r="D32" s="16">
        <f t="shared" si="0"/>
        <v>64.936</v>
      </c>
      <c r="E32" s="16">
        <v>0</v>
      </c>
      <c r="F32" s="16">
        <f>(E32/MAX(E:E)*100)*0.2</f>
        <v>0</v>
      </c>
      <c r="G32" s="16">
        <f>C32*0.8+(E32/MAX(E:E)*100)*0.2</f>
        <v>64.936</v>
      </c>
      <c r="H32" s="6" t="s">
        <v>40</v>
      </c>
      <c r="I32" s="6"/>
    </row>
    <row r="33" s="3" customFormat="1" spans="1:9">
      <c r="A33" s="6">
        <v>32</v>
      </c>
      <c r="B33" s="14" t="s">
        <v>43</v>
      </c>
      <c r="C33" s="15">
        <v>80.63</v>
      </c>
      <c r="D33" s="15">
        <f t="shared" si="0"/>
        <v>64.504</v>
      </c>
      <c r="E33" s="15">
        <v>0</v>
      </c>
      <c r="F33" s="15">
        <f>(E33/MAX(E:E)*100)*0.2</f>
        <v>0</v>
      </c>
      <c r="G33" s="15">
        <f>C33*0.8+(E33/MAX(E:E)*100)*0.2</f>
        <v>64.504</v>
      </c>
      <c r="H33" s="6" t="s">
        <v>40</v>
      </c>
      <c r="I33" s="14"/>
    </row>
    <row r="34" s="1" customFormat="1" spans="1:9">
      <c r="A34" s="6">
        <v>33</v>
      </c>
      <c r="B34" s="14" t="s">
        <v>44</v>
      </c>
      <c r="C34" s="15">
        <v>80.54</v>
      </c>
      <c r="D34" s="15">
        <f t="shared" si="0"/>
        <v>64.432</v>
      </c>
      <c r="E34" s="15">
        <v>0</v>
      </c>
      <c r="F34" s="15">
        <f>(E34/MAX(E:E)*100)*0.2</f>
        <v>0</v>
      </c>
      <c r="G34" s="15">
        <f>C34*0.8+(E34/MAX(E:E)*100)*0.2</f>
        <v>64.432</v>
      </c>
      <c r="H34" s="6" t="s">
        <v>40</v>
      </c>
      <c r="I34" s="14"/>
    </row>
    <row r="35" s="1" customFormat="1" spans="1:9">
      <c r="A35" s="6">
        <v>34</v>
      </c>
      <c r="B35" s="14" t="s">
        <v>45</v>
      </c>
      <c r="C35" s="15">
        <v>74.77</v>
      </c>
      <c r="D35" s="15">
        <f t="shared" si="0"/>
        <v>59.816</v>
      </c>
      <c r="E35" s="15">
        <v>30</v>
      </c>
      <c r="F35" s="15">
        <f>(E35/MAX(E:E)*100)*0.2</f>
        <v>4.54545454545455</v>
      </c>
      <c r="G35" s="15">
        <f>C35*0.8+(E35/MAX(E:E)*100)*0.2</f>
        <v>64.3614545454545</v>
      </c>
      <c r="H35" s="6" t="s">
        <v>40</v>
      </c>
      <c r="I35" s="14"/>
    </row>
    <row r="36" s="1" customFormat="1" spans="1:9">
      <c r="A36" s="6">
        <v>35</v>
      </c>
      <c r="B36" s="6" t="s">
        <v>46</v>
      </c>
      <c r="C36" s="16">
        <v>80.02</v>
      </c>
      <c r="D36" s="16">
        <f t="shared" si="0"/>
        <v>64.016</v>
      </c>
      <c r="E36" s="16">
        <v>0</v>
      </c>
      <c r="F36" s="16">
        <f>(E36/MAX(E:E)*100)*0.2</f>
        <v>0</v>
      </c>
      <c r="G36" s="16">
        <f>C36*0.8+(E36/MAX(E:E)*100)*0.2</f>
        <v>64.016</v>
      </c>
      <c r="H36" s="6" t="s">
        <v>40</v>
      </c>
      <c r="I36" s="14"/>
    </row>
    <row r="37" s="1" customFormat="1" spans="1:9">
      <c r="A37" s="6">
        <v>36</v>
      </c>
      <c r="B37" s="14" t="s">
        <v>47</v>
      </c>
      <c r="C37" s="15">
        <v>77.53</v>
      </c>
      <c r="D37" s="15">
        <f t="shared" si="0"/>
        <v>62.024</v>
      </c>
      <c r="E37" s="15">
        <v>12</v>
      </c>
      <c r="F37" s="15">
        <f>(E37/MAX(E:E)*100)*0.2</f>
        <v>1.81818181818182</v>
      </c>
      <c r="G37" s="15">
        <f>C37*0.8+(E37/MAX(E:E)*100)*0.2</f>
        <v>63.8421818181818</v>
      </c>
      <c r="H37" s="6" t="s">
        <v>40</v>
      </c>
      <c r="I37" s="6"/>
    </row>
    <row r="38" s="2" customFormat="1" spans="1:9">
      <c r="A38" s="6">
        <v>37</v>
      </c>
      <c r="B38" s="14" t="s">
        <v>48</v>
      </c>
      <c r="C38" s="15">
        <v>77.94</v>
      </c>
      <c r="D38" s="15">
        <f t="shared" si="0"/>
        <v>62.352</v>
      </c>
      <c r="E38" s="15">
        <v>8</v>
      </c>
      <c r="F38" s="15">
        <f>(E38/MAX(E:E)*100)*0.2</f>
        <v>1.21212121212121</v>
      </c>
      <c r="G38" s="15">
        <f>C38*0.8+(E38/MAX(E:E)*100)*0.2</f>
        <v>63.5641212121212</v>
      </c>
      <c r="H38" s="14" t="s">
        <v>40</v>
      </c>
      <c r="I38" s="14"/>
    </row>
    <row r="39" s="1" customFormat="1" spans="1:9">
      <c r="A39" s="6">
        <v>38</v>
      </c>
      <c r="B39" s="6" t="s">
        <v>49</v>
      </c>
      <c r="C39" s="16">
        <v>79.2</v>
      </c>
      <c r="D39" s="16">
        <f t="shared" si="0"/>
        <v>63.36</v>
      </c>
      <c r="E39" s="16">
        <v>0</v>
      </c>
      <c r="F39" s="16">
        <f>(E39/MAX(E:E)*100)*0.2</f>
        <v>0</v>
      </c>
      <c r="G39" s="16">
        <f>C39*0.8+(E39/MAX(E:E)*100)*0.2</f>
        <v>63.36</v>
      </c>
      <c r="H39" s="6" t="s">
        <v>40</v>
      </c>
      <c r="I39" s="6"/>
    </row>
    <row r="40" s="1" customFormat="1" spans="1:9">
      <c r="A40" s="6">
        <v>39</v>
      </c>
      <c r="B40" s="6" t="s">
        <v>50</v>
      </c>
      <c r="C40" s="16">
        <v>79.17</v>
      </c>
      <c r="D40" s="16">
        <f t="shared" si="0"/>
        <v>63.336</v>
      </c>
      <c r="E40" s="16">
        <v>0</v>
      </c>
      <c r="F40" s="16">
        <f>(E40/MAX(E:E)*100)*0.2</f>
        <v>0</v>
      </c>
      <c r="G40" s="16">
        <f>C40*0.8+(E40/MAX(E:E)*100)*0.2</f>
        <v>63.336</v>
      </c>
      <c r="H40" s="6" t="s">
        <v>40</v>
      </c>
      <c r="I40" s="6"/>
    </row>
    <row r="41" s="1" customFormat="1" spans="1:9">
      <c r="A41" s="6">
        <v>40</v>
      </c>
      <c r="B41" s="6" t="s">
        <v>51</v>
      </c>
      <c r="C41" s="16">
        <v>76.85</v>
      </c>
      <c r="D41" s="16">
        <f t="shared" si="0"/>
        <v>61.48</v>
      </c>
      <c r="E41" s="16">
        <v>8</v>
      </c>
      <c r="F41" s="16">
        <f>(E41/MAX(E:E)*100)*0.2</f>
        <v>1.21212121212121</v>
      </c>
      <c r="G41" s="16">
        <f>C41*0.8+(E41/MAX(E:E)*100)*0.2</f>
        <v>62.6921212121212</v>
      </c>
      <c r="H41" s="6" t="s">
        <v>40</v>
      </c>
      <c r="I41" s="6"/>
    </row>
    <row r="42" s="1" customFormat="1" spans="1:9">
      <c r="A42" s="6">
        <v>41</v>
      </c>
      <c r="B42" s="6" t="s">
        <v>52</v>
      </c>
      <c r="C42" s="16">
        <v>71.49</v>
      </c>
      <c r="D42" s="16">
        <f t="shared" si="0"/>
        <v>57.192</v>
      </c>
      <c r="E42" s="16">
        <v>34.4</v>
      </c>
      <c r="F42" s="16">
        <f>(E42/MAX(E:E)*100)*0.2</f>
        <v>5.21212121212121</v>
      </c>
      <c r="G42" s="16">
        <f>C42*0.8+(E42/MAX(E:E)*100)*0.2</f>
        <v>62.4041212121212</v>
      </c>
      <c r="H42" s="6" t="s">
        <v>40</v>
      </c>
      <c r="I42" s="6"/>
    </row>
    <row r="43" s="1" customFormat="1" spans="1:9">
      <c r="A43" s="6">
        <v>42</v>
      </c>
      <c r="B43" s="6" t="s">
        <v>53</v>
      </c>
      <c r="C43" s="16">
        <v>77.99</v>
      </c>
      <c r="D43" s="16">
        <f t="shared" si="0"/>
        <v>62.392</v>
      </c>
      <c r="E43" s="16">
        <v>0</v>
      </c>
      <c r="F43" s="16">
        <f>(E43/MAX(E:E)*100)*0.2</f>
        <v>0</v>
      </c>
      <c r="G43" s="16">
        <f>C43*0.8+(E43/MAX(E:E)*100)*0.2</f>
        <v>62.392</v>
      </c>
      <c r="H43" s="6" t="s">
        <v>40</v>
      </c>
      <c r="I43" s="17"/>
    </row>
    <row r="44" s="1" customFormat="1" spans="1:9">
      <c r="A44" s="6">
        <v>43</v>
      </c>
      <c r="B44" s="6" t="s">
        <v>54</v>
      </c>
      <c r="C44" s="16">
        <v>77.19</v>
      </c>
      <c r="D44" s="16">
        <f t="shared" si="0"/>
        <v>61.752</v>
      </c>
      <c r="E44" s="16">
        <v>0</v>
      </c>
      <c r="F44" s="16">
        <f>(E44/MAX(E:E)*100)*0.2</f>
        <v>0</v>
      </c>
      <c r="G44" s="16">
        <f>C44*0.8+(E44/MAX(E:E)*100)*0.2</f>
        <v>61.752</v>
      </c>
      <c r="H44" s="6" t="s">
        <v>40</v>
      </c>
      <c r="I44" s="6"/>
    </row>
    <row r="45" s="1" customFormat="1" spans="1:9">
      <c r="A45" s="6">
        <v>44</v>
      </c>
      <c r="B45" s="6" t="s">
        <v>55</v>
      </c>
      <c r="C45" s="16">
        <v>77.02</v>
      </c>
      <c r="D45" s="16">
        <f t="shared" si="0"/>
        <v>61.616</v>
      </c>
      <c r="E45" s="16">
        <v>0</v>
      </c>
      <c r="F45" s="16">
        <f>(E45/MAX(E:E)*100)*0.2</f>
        <v>0</v>
      </c>
      <c r="G45" s="16">
        <f>C45*0.8+(E45/MAX(E:E)*100)*0.2</f>
        <v>61.616</v>
      </c>
      <c r="H45" s="6" t="s">
        <v>40</v>
      </c>
      <c r="I45" s="6"/>
    </row>
    <row r="46" s="1" customFormat="1" spans="1:9">
      <c r="A46" s="6">
        <v>45</v>
      </c>
      <c r="B46" s="6" t="s">
        <v>56</v>
      </c>
      <c r="C46" s="16">
        <v>76.65</v>
      </c>
      <c r="D46" s="16">
        <f t="shared" si="0"/>
        <v>61.32</v>
      </c>
      <c r="E46" s="16">
        <v>0</v>
      </c>
      <c r="F46" s="16">
        <f>(E46/MAX(E:E)*100)*0.2</f>
        <v>0</v>
      </c>
      <c r="G46" s="16">
        <f>C46*0.8+(E46/MAX(E:E)*100)*0.2</f>
        <v>61.32</v>
      </c>
      <c r="H46" s="6" t="s">
        <v>40</v>
      </c>
      <c r="I46" s="6"/>
    </row>
    <row r="47" s="1" customFormat="1" spans="1:9">
      <c r="A47" s="6">
        <v>46</v>
      </c>
      <c r="B47" s="6" t="s">
        <v>57</v>
      </c>
      <c r="C47" s="16">
        <v>76.41</v>
      </c>
      <c r="D47" s="16">
        <f t="shared" si="0"/>
        <v>61.128</v>
      </c>
      <c r="E47" s="16">
        <v>0</v>
      </c>
      <c r="F47" s="16">
        <f>(E47/MAX(E:E)*100)*0.2</f>
        <v>0</v>
      </c>
      <c r="G47" s="16">
        <f>C47*0.8+(E47/MAX(E:E)*100)*0.2</f>
        <v>61.128</v>
      </c>
      <c r="H47" s="6" t="s">
        <v>40</v>
      </c>
      <c r="I47" s="6"/>
    </row>
    <row r="48" s="1" customFormat="1" spans="1:9">
      <c r="A48" s="6">
        <v>47</v>
      </c>
      <c r="B48" s="6" t="s">
        <v>58</v>
      </c>
      <c r="C48" s="16">
        <v>76.15</v>
      </c>
      <c r="D48" s="16">
        <f t="shared" si="0"/>
        <v>60.92</v>
      </c>
      <c r="E48" s="16">
        <v>0</v>
      </c>
      <c r="F48" s="16">
        <f>(E48/MAX(E:E)*100)*0.2</f>
        <v>0</v>
      </c>
      <c r="G48" s="16">
        <f>C48*0.8+(E48/MAX(E:E)*100)*0.2</f>
        <v>60.92</v>
      </c>
      <c r="H48" s="6" t="s">
        <v>40</v>
      </c>
      <c r="I48" s="6"/>
    </row>
    <row r="49" s="1" customFormat="1" spans="1:9">
      <c r="A49" s="6">
        <v>48</v>
      </c>
      <c r="B49" s="6" t="s">
        <v>59</v>
      </c>
      <c r="C49" s="16">
        <v>73.85</v>
      </c>
      <c r="D49" s="16">
        <f t="shared" si="0"/>
        <v>59.08</v>
      </c>
      <c r="E49" s="16">
        <v>12</v>
      </c>
      <c r="F49" s="16">
        <f>(E49/MAX(E:E)*100)*0.2</f>
        <v>1.81818181818182</v>
      </c>
      <c r="G49" s="16">
        <f>C49*0.8+(E49/MAX(E:E)*100)*0.2</f>
        <v>60.8981818181818</v>
      </c>
      <c r="H49" s="6" t="s">
        <v>40</v>
      </c>
      <c r="I49" s="6"/>
    </row>
    <row r="50" s="1" customFormat="1" spans="1:9">
      <c r="A50" s="6">
        <v>49</v>
      </c>
      <c r="B50" s="6" t="s">
        <v>60</v>
      </c>
      <c r="C50" s="16">
        <v>76.09</v>
      </c>
      <c r="D50" s="16">
        <f t="shared" si="0"/>
        <v>60.872</v>
      </c>
      <c r="E50" s="16">
        <v>0</v>
      </c>
      <c r="F50" s="16">
        <f>(E50/MAX(E:E)*100)*0.2</f>
        <v>0</v>
      </c>
      <c r="G50" s="16">
        <f>C50*0.8+(E50/MAX(E:E)*100)*0.2</f>
        <v>60.872</v>
      </c>
      <c r="H50" s="6" t="s">
        <v>40</v>
      </c>
      <c r="I50" s="6"/>
    </row>
    <row r="51" s="1" customFormat="1" spans="1:9">
      <c r="A51" s="6">
        <v>50</v>
      </c>
      <c r="B51" s="6" t="s">
        <v>61</v>
      </c>
      <c r="C51" s="16">
        <v>75.54</v>
      </c>
      <c r="D51" s="16">
        <f t="shared" si="0"/>
        <v>60.432</v>
      </c>
      <c r="E51" s="16">
        <v>0</v>
      </c>
      <c r="F51" s="16">
        <f>(E51/MAX(E:E)*100)*0.2</f>
        <v>0</v>
      </c>
      <c r="G51" s="16">
        <f>C51*0.8+(E51/MAX(E:E)*100)*0.2</f>
        <v>60.432</v>
      </c>
      <c r="H51" s="6" t="s">
        <v>40</v>
      </c>
      <c r="I51" s="6"/>
    </row>
    <row r="52" s="1" customFormat="1" spans="1:9">
      <c r="A52" s="6">
        <v>51</v>
      </c>
      <c r="B52" s="6" t="s">
        <v>62</v>
      </c>
      <c r="C52" s="16">
        <v>75.43</v>
      </c>
      <c r="D52" s="16">
        <f t="shared" si="0"/>
        <v>60.344</v>
      </c>
      <c r="E52" s="16">
        <v>0</v>
      </c>
      <c r="F52" s="16">
        <f>(E52/MAX(E:E)*100)*0.2</f>
        <v>0</v>
      </c>
      <c r="G52" s="16">
        <f>C52*0.8+(E52/MAX(E:E)*100)*0.2</f>
        <v>60.344</v>
      </c>
      <c r="H52" s="6" t="s">
        <v>40</v>
      </c>
      <c r="I52" s="6"/>
    </row>
    <row r="53" s="1" customFormat="1" spans="1:9">
      <c r="A53" s="6">
        <v>52</v>
      </c>
      <c r="B53" s="6" t="s">
        <v>63</v>
      </c>
      <c r="C53" s="16">
        <v>75.43</v>
      </c>
      <c r="D53" s="16">
        <f t="shared" si="0"/>
        <v>60.344</v>
      </c>
      <c r="E53" s="16">
        <v>0</v>
      </c>
      <c r="F53" s="16">
        <f>(E53/MAX(E:E)*100)*0.2</f>
        <v>0</v>
      </c>
      <c r="G53" s="16">
        <f>C53*0.8+(E53/MAX(E:E)*100)*0.2</f>
        <v>60.344</v>
      </c>
      <c r="H53" s="6" t="s">
        <v>40</v>
      </c>
      <c r="I53" s="6"/>
    </row>
    <row r="54" s="2" customFormat="1" spans="1:9">
      <c r="A54" s="6">
        <v>53</v>
      </c>
      <c r="B54" s="14" t="s">
        <v>64</v>
      </c>
      <c r="C54" s="15">
        <v>73.02</v>
      </c>
      <c r="D54" s="15">
        <f t="shared" si="0"/>
        <v>58.416</v>
      </c>
      <c r="E54" s="15">
        <v>12</v>
      </c>
      <c r="F54" s="15">
        <f>(E54/MAX(E:E)*100)*0.2</f>
        <v>1.81818181818182</v>
      </c>
      <c r="G54" s="15">
        <f>C54*0.8+(E54/MAX(E:E)*100)*0.2</f>
        <v>60.2341818181818</v>
      </c>
      <c r="H54" s="14" t="s">
        <v>40</v>
      </c>
      <c r="I54" s="14"/>
    </row>
    <row r="55" s="1" customFormat="1" spans="1:9">
      <c r="A55" s="6">
        <v>54</v>
      </c>
      <c r="B55" s="6" t="s">
        <v>65</v>
      </c>
      <c r="C55" s="16">
        <v>74.92</v>
      </c>
      <c r="D55" s="16">
        <f t="shared" si="0"/>
        <v>59.936</v>
      </c>
      <c r="E55" s="16">
        <v>0</v>
      </c>
      <c r="F55" s="16">
        <f>(E55/MAX(E:E)*100)*0.2</f>
        <v>0</v>
      </c>
      <c r="G55" s="16">
        <f>C55*0.8+(E55/MAX(E:E)*100)*0.2</f>
        <v>59.936</v>
      </c>
      <c r="H55" s="6" t="s">
        <v>40</v>
      </c>
      <c r="I55" s="6"/>
    </row>
    <row r="56" s="1" customFormat="1" spans="1:9">
      <c r="A56" s="6">
        <v>55</v>
      </c>
      <c r="B56" s="6" t="s">
        <v>66</v>
      </c>
      <c r="C56" s="16">
        <v>73.29</v>
      </c>
      <c r="D56" s="16">
        <f t="shared" si="0"/>
        <v>58.632</v>
      </c>
      <c r="E56" s="16">
        <v>8</v>
      </c>
      <c r="F56" s="16">
        <f>(E56/MAX(E:E)*100)*0.2</f>
        <v>1.21212121212121</v>
      </c>
      <c r="G56" s="16">
        <f>C56*0.8+(E56/MAX(E:E)*100)*0.2</f>
        <v>59.8441212121212</v>
      </c>
      <c r="H56" s="6" t="s">
        <v>40</v>
      </c>
      <c r="I56" s="17"/>
    </row>
    <row r="57" s="1" customFormat="1" spans="1:9">
      <c r="A57" s="6">
        <v>56</v>
      </c>
      <c r="B57" s="6" t="s">
        <v>67</v>
      </c>
      <c r="C57" s="16">
        <v>74.65</v>
      </c>
      <c r="D57" s="16">
        <f t="shared" si="0"/>
        <v>59.72</v>
      </c>
      <c r="E57" s="16">
        <v>0</v>
      </c>
      <c r="F57" s="16">
        <f>(E57/MAX(E:E)*100)*0.2</f>
        <v>0</v>
      </c>
      <c r="G57" s="16">
        <f>C57*0.8+(E57/MAX(E:E)*100)*0.2</f>
        <v>59.72</v>
      </c>
      <c r="H57" s="6" t="s">
        <v>40</v>
      </c>
      <c r="I57" s="17"/>
    </row>
  </sheetData>
  <sortState ref="B17:G70">
    <sortCondition ref="G17:G70" descending="1"/>
  </sortState>
  <pageMargins left="1.61388888888889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Dante</dc:creator>
  <cp:lastModifiedBy>邦行天下</cp:lastModifiedBy>
  <dcterms:created xsi:type="dcterms:W3CDTF">2021-10-09T10:21:00Z</dcterms:created>
  <dcterms:modified xsi:type="dcterms:W3CDTF">2021-10-15T08:47:59Z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1111CD43045B498DB97B9EBC39C4795B</vt:lpwstr>
  </property>
  <property fmtid="{D5CDD505-2E9C-101B-9397-08002B2CF9AE}" pid="3" name="KSOProductBuildVer">
    <vt:lpwstr>2052-11.1.0.10938</vt:lpwstr>
  </property>
</Properties>
</file>